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trans-my.sharepoint.com/personal/paul_pineda_dot_ca_gov/Documents/Documents/from d/Administrative/Personal/"/>
    </mc:Choice>
  </mc:AlternateContent>
  <xr:revisionPtr revIDLastSave="580" documentId="8_{652F457B-A61E-4A5B-A3BB-E5E1F0C6EEFB}" xr6:coauthVersionLast="47" xr6:coauthVersionMax="47" xr10:uidLastSave="{5842FA76-DD90-4B64-A237-B1323CE86637}"/>
  <bookViews>
    <workbookView xWindow="-120" yWindow="-120" windowWidth="29040" windowHeight="15840" xr2:uid="{5AF9385D-52E9-4A27-A192-B15A69FDCAA1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47" i="1"/>
  <c r="I45" i="1"/>
  <c r="I41" i="1"/>
  <c r="I37" i="1"/>
  <c r="I30" i="1"/>
  <c r="I25" i="1"/>
  <c r="I14" i="1"/>
  <c r="I18" i="1"/>
  <c r="I17" i="1"/>
  <c r="I10" i="1"/>
  <c r="N47" i="1"/>
  <c r="G47" i="1"/>
  <c r="V46" i="1"/>
  <c r="O46" i="1"/>
  <c r="H46" i="1"/>
  <c r="U46" i="1"/>
  <c r="N46" i="1"/>
  <c r="G46" i="1"/>
  <c r="U41" i="1"/>
  <c r="V41" i="1" s="1"/>
  <c r="N41" i="1"/>
  <c r="O41" i="1" s="1"/>
  <c r="G41" i="1"/>
  <c r="H41" i="1" s="1"/>
  <c r="U40" i="1"/>
  <c r="V40" i="1" s="1"/>
  <c r="N40" i="1"/>
  <c r="O40" i="1" s="1"/>
  <c r="G40" i="1"/>
  <c r="H40" i="1" s="1"/>
  <c r="U38" i="1"/>
  <c r="V38" i="1" s="1"/>
  <c r="N38" i="1"/>
  <c r="O38" i="1" s="1"/>
  <c r="G38" i="1"/>
  <c r="H38" i="1" s="1"/>
  <c r="U30" i="1"/>
  <c r="V30" i="1" s="1"/>
  <c r="N30" i="1"/>
  <c r="O30" i="1" s="1"/>
  <c r="G30" i="1"/>
  <c r="H30" i="1" s="1"/>
  <c r="U25" i="1"/>
  <c r="V25" i="1" s="1"/>
  <c r="N25" i="1"/>
  <c r="O25" i="1" s="1"/>
  <c r="G25" i="1"/>
  <c r="H25" i="1" s="1"/>
  <c r="U18" i="1"/>
  <c r="V18" i="1" s="1"/>
  <c r="N18" i="1"/>
  <c r="O18" i="1" s="1"/>
  <c r="G18" i="1"/>
  <c r="H18" i="1" s="1"/>
  <c r="U14" i="1"/>
  <c r="V14" i="1" s="1"/>
  <c r="N14" i="1"/>
  <c r="O14" i="1" s="1"/>
  <c r="G14" i="1"/>
  <c r="H14" i="1" s="1"/>
  <c r="U13" i="1"/>
  <c r="V13" i="1" s="1"/>
  <c r="N13" i="1"/>
  <c r="O13" i="1" s="1"/>
  <c r="G13" i="1"/>
  <c r="H13" i="1" s="1"/>
  <c r="U12" i="1"/>
  <c r="V12" i="1" s="1"/>
  <c r="U11" i="1"/>
  <c r="V11" i="1" s="1"/>
  <c r="N12" i="1"/>
  <c r="O12" i="1" s="1"/>
  <c r="N11" i="1"/>
  <c r="G12" i="1"/>
  <c r="H12" i="1" s="1"/>
  <c r="G11" i="1"/>
  <c r="H11" i="1"/>
</calcChain>
</file>

<file path=xl/sharedStrings.xml><?xml version="1.0" encoding="utf-8"?>
<sst xmlns="http://schemas.openxmlformats.org/spreadsheetml/2006/main" count="79" uniqueCount="57">
  <si>
    <t>L12</t>
  </si>
  <si>
    <t>L10</t>
  </si>
  <si>
    <t>L9</t>
  </si>
  <si>
    <t>Cement</t>
  </si>
  <si>
    <t>Total</t>
  </si>
  <si>
    <t xml:space="preserve">Steel </t>
  </si>
  <si>
    <t>In Millions</t>
  </si>
  <si>
    <t>L8</t>
  </si>
  <si>
    <t xml:space="preserve">Total </t>
  </si>
  <si>
    <t>Wood</t>
  </si>
  <si>
    <t xml:space="preserve">In Millions </t>
  </si>
  <si>
    <t>Baseline</t>
  </si>
  <si>
    <t>% change</t>
  </si>
  <si>
    <t>%change</t>
  </si>
  <si>
    <t xml:space="preserve">University </t>
  </si>
  <si>
    <t>FFS Clan Factory Production Monitoring</t>
  </si>
  <si>
    <t>Day 0</t>
  </si>
  <si>
    <t xml:space="preserve">Warehouse Capacity </t>
  </si>
  <si>
    <t>0 hour</t>
  </si>
  <si>
    <t>After upgrade to L10 and L9</t>
  </si>
  <si>
    <t>plus 2 hrs</t>
  </si>
  <si>
    <t>plus 1 hrs</t>
  </si>
  <si>
    <t>plus4 hrs</t>
  </si>
  <si>
    <t>plus 5 hrs</t>
  </si>
  <si>
    <t>Raise Mason L9 to L10</t>
  </si>
  <si>
    <t>Reset: 0 hour</t>
  </si>
  <si>
    <t>plus 5 hour</t>
  </si>
  <si>
    <t>Fort 2</t>
  </si>
  <si>
    <t>Upgrade Fort to L9</t>
  </si>
  <si>
    <t xml:space="preserve">0 hr </t>
  </si>
  <si>
    <t xml:space="preserve">Baseline </t>
  </si>
  <si>
    <t>Plus 4 hours</t>
  </si>
  <si>
    <t>Plus 6 hours</t>
  </si>
  <si>
    <t>Fort 3</t>
  </si>
  <si>
    <t>Upgrade F3 to L12</t>
  </si>
  <si>
    <t>plus 5 hours</t>
  </si>
  <si>
    <t>Difference</t>
  </si>
  <si>
    <t xml:space="preserve">Difference </t>
  </si>
  <si>
    <t>University Upgrade</t>
  </si>
  <si>
    <t xml:space="preserve">0 hour </t>
  </si>
  <si>
    <t xml:space="preserve">baseline </t>
  </si>
  <si>
    <t>0900 hrs PST 3/5/2024</t>
  </si>
  <si>
    <t>Upgrade Univ 3 to L7</t>
  </si>
  <si>
    <t>baseline</t>
  </si>
  <si>
    <t xml:space="preserve">plus 6 hours </t>
  </si>
  <si>
    <t>plus 2 hours</t>
  </si>
  <si>
    <t xml:space="preserve">plus 4 hours </t>
  </si>
  <si>
    <t xml:space="preserve">plus 8  hours </t>
  </si>
  <si>
    <t>Upgrade Mason 3 to L11</t>
  </si>
  <si>
    <t xml:space="preserve">8 pm pst 3/5/24 </t>
  </si>
  <si>
    <t xml:space="preserve">12midnight </t>
  </si>
  <si>
    <t>Plus 9 hours (from 0 hour)</t>
  </si>
  <si>
    <t xml:space="preserve">Note: Cement production has caught up with Steel Production </t>
  </si>
  <si>
    <t>Upgrade Univ2 to Level 8</t>
  </si>
  <si>
    <t>5am 3/6</t>
  </si>
  <si>
    <t>Goal 1: Cement production to catch up with Steel production</t>
  </si>
  <si>
    <t>Cement vs Steel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</si>
</sst>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3" fontId="0" fillId="0" borderId="0" xfId="0" applyNumberFormat="1"/>
    <xf numFmtId="9" fontId="0" fillId="0" borderId="0" xfId="2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0EA7-051E-4D1C-9321-549AEC0C74D9}">
  <dimension ref="A3:Y58"/>
  <sheetViews>
    <sheetView tabSelected="1" topLeftCell="A22" workbookViewId="0">
      <selection activeCell="I54" sqref="I54"/>
    </sheetView>
  </sheetViews>
  <sheetFormatPr defaultRowHeight="15" x14ac:dyDescent="0.25"/>
  <cols>
    <col min="1" max="1" width="25.42578125" customWidth="1"/>
    <col min="4" max="4" width="9.7109375" customWidth="1"/>
    <col min="6" max="6" width="12.85546875" bestFit="1" customWidth="1"/>
    <col min="7" max="7" width="13.140625" customWidth="1"/>
    <col min="8" max="8" width="10.28515625" customWidth="1"/>
    <col min="9" max="9" width="12.5703125" customWidth="1"/>
    <col min="11" max="11" width="11.42578125" bestFit="1" customWidth="1"/>
    <col min="13" max="13" width="13.85546875" customWidth="1"/>
    <col min="14" max="14" width="12.28515625" customWidth="1"/>
    <col min="15" max="15" width="8.140625" customWidth="1"/>
    <col min="16" max="16" width="8.5703125" customWidth="1"/>
    <col min="20" max="20" width="13.85546875" customWidth="1"/>
    <col min="21" max="21" width="14.5703125" customWidth="1"/>
    <col min="22" max="22" width="12.5703125" customWidth="1"/>
    <col min="23" max="23" width="11.28515625" customWidth="1"/>
    <col min="25" max="25" width="10.42578125" customWidth="1"/>
  </cols>
  <sheetData>
    <row r="3" spans="1:25" x14ac:dyDescent="0.25">
      <c r="A3" s="5" t="s">
        <v>15</v>
      </c>
      <c r="B3" s="5"/>
      <c r="C3" s="5"/>
    </row>
    <row r="4" spans="1:25" x14ac:dyDescent="0.25">
      <c r="A4" t="s">
        <v>55</v>
      </c>
    </row>
    <row r="6" spans="1:25" ht="30.75" thickBot="1" x14ac:dyDescent="0.3">
      <c r="C6" s="5" t="s">
        <v>3</v>
      </c>
      <c r="D6" t="s">
        <v>6</v>
      </c>
      <c r="I6" s="6" t="s">
        <v>56</v>
      </c>
      <c r="J6" s="5" t="s">
        <v>5</v>
      </c>
      <c r="K6" t="s">
        <v>6</v>
      </c>
      <c r="Q6" s="5" t="s">
        <v>9</v>
      </c>
      <c r="R6" t="s">
        <v>10</v>
      </c>
      <c r="Y6" t="s">
        <v>14</v>
      </c>
    </row>
    <row r="7" spans="1:25" ht="15.75" thickBot="1" x14ac:dyDescent="0.3">
      <c r="A7" s="10" t="s">
        <v>17</v>
      </c>
      <c r="C7" t="s">
        <v>0</v>
      </c>
      <c r="D7" t="s">
        <v>1</v>
      </c>
      <c r="E7" t="s">
        <v>2</v>
      </c>
      <c r="F7" t="s">
        <v>4</v>
      </c>
      <c r="G7" t="s">
        <v>36</v>
      </c>
      <c r="H7" t="s">
        <v>12</v>
      </c>
      <c r="J7" t="s">
        <v>0</v>
      </c>
      <c r="K7" t="s">
        <v>7</v>
      </c>
      <c r="L7" t="s">
        <v>7</v>
      </c>
      <c r="M7" t="s">
        <v>8</v>
      </c>
      <c r="N7" t="s">
        <v>36</v>
      </c>
      <c r="O7" t="s">
        <v>13</v>
      </c>
      <c r="Q7" t="s">
        <v>0</v>
      </c>
      <c r="R7" t="s">
        <v>2</v>
      </c>
      <c r="S7" t="s">
        <v>2</v>
      </c>
      <c r="T7" t="s">
        <v>8</v>
      </c>
      <c r="U7" t="s">
        <v>37</v>
      </c>
      <c r="V7" t="s">
        <v>13</v>
      </c>
    </row>
    <row r="8" spans="1:25" ht="15.75" thickBot="1" x14ac:dyDescent="0.3">
      <c r="A8" t="s">
        <v>16</v>
      </c>
      <c r="C8">
        <v>144</v>
      </c>
      <c r="D8">
        <v>131</v>
      </c>
      <c r="E8">
        <v>130</v>
      </c>
      <c r="J8">
        <v>89</v>
      </c>
      <c r="K8">
        <v>89</v>
      </c>
      <c r="L8">
        <v>105</v>
      </c>
      <c r="Q8">
        <v>70</v>
      </c>
      <c r="R8">
        <v>73</v>
      </c>
      <c r="S8">
        <v>113</v>
      </c>
      <c r="W8" t="s">
        <v>11</v>
      </c>
    </row>
    <row r="9" spans="1:25" ht="30" thickBot="1" x14ac:dyDescent="0.3">
      <c r="A9" s="11" t="s">
        <v>19</v>
      </c>
    </row>
    <row r="10" spans="1:25" x14ac:dyDescent="0.25">
      <c r="A10" t="s">
        <v>18</v>
      </c>
      <c r="B10" t="s">
        <v>11</v>
      </c>
      <c r="F10" s="1">
        <v>400000</v>
      </c>
      <c r="G10" s="1"/>
      <c r="H10" s="1"/>
      <c r="I10" s="1">
        <f>F10/M10</f>
        <v>0.14336917562724014</v>
      </c>
      <c r="J10" s="1"/>
      <c r="K10" s="1"/>
      <c r="L10" s="1"/>
      <c r="M10" s="1">
        <v>2790000</v>
      </c>
      <c r="N10" s="1"/>
      <c r="O10" s="1"/>
      <c r="P10" s="1"/>
      <c r="Q10" s="1"/>
      <c r="R10" s="1"/>
      <c r="S10" s="1"/>
      <c r="T10" s="1">
        <v>12000000</v>
      </c>
      <c r="U10" s="1"/>
      <c r="V10" s="1"/>
      <c r="W10" t="s">
        <v>11</v>
      </c>
    </row>
    <row r="11" spans="1:25" x14ac:dyDescent="0.25">
      <c r="A11" t="s">
        <v>21</v>
      </c>
      <c r="F11" s="1">
        <v>471000</v>
      </c>
      <c r="G11" s="1">
        <f>F11-F10</f>
        <v>71000</v>
      </c>
      <c r="H11" s="3">
        <f>71000/F10</f>
        <v>0.17749999999999999</v>
      </c>
      <c r="I11" s="1"/>
      <c r="J11" s="1"/>
      <c r="K11" s="1"/>
      <c r="L11" s="1"/>
      <c r="M11" s="1">
        <v>2790000</v>
      </c>
      <c r="N11" s="1">
        <f>M11-M10</f>
        <v>0</v>
      </c>
      <c r="O11" s="1"/>
      <c r="P11" s="1"/>
      <c r="Q11" s="1"/>
      <c r="R11" s="1"/>
      <c r="S11" s="1"/>
      <c r="T11" s="1">
        <v>12100000</v>
      </c>
      <c r="U11" s="1">
        <f>T11-T10</f>
        <v>100000</v>
      </c>
      <c r="V11" s="3">
        <f>U11/T10</f>
        <v>8.3333333333333332E-3</v>
      </c>
    </row>
    <row r="12" spans="1:25" x14ac:dyDescent="0.25">
      <c r="A12" t="s">
        <v>20</v>
      </c>
      <c r="F12" s="1">
        <v>588000</v>
      </c>
      <c r="G12" s="1">
        <f>F12-F11</f>
        <v>117000</v>
      </c>
      <c r="H12" s="3">
        <f>G12/F10</f>
        <v>0.29249999999999998</v>
      </c>
      <c r="I12" s="1"/>
      <c r="J12" s="1"/>
      <c r="K12" s="1"/>
      <c r="L12" s="1"/>
      <c r="M12" s="1">
        <v>2890000</v>
      </c>
      <c r="N12" s="1">
        <f>M12-M11</f>
        <v>100000</v>
      </c>
      <c r="O12" s="3">
        <f>N12/M10</f>
        <v>3.5842293906810034E-2</v>
      </c>
      <c r="P12" s="1"/>
      <c r="Q12" s="1"/>
      <c r="R12" s="1"/>
      <c r="S12" s="1"/>
      <c r="T12" s="1">
        <v>12200000</v>
      </c>
      <c r="U12" s="1">
        <f>T12-T11</f>
        <v>100000</v>
      </c>
      <c r="V12" s="3">
        <f>U12/T10</f>
        <v>8.3333333333333332E-3</v>
      </c>
    </row>
    <row r="13" spans="1:25" x14ac:dyDescent="0.25">
      <c r="A13" t="s">
        <v>22</v>
      </c>
      <c r="D13" s="1"/>
      <c r="F13" s="1">
        <v>760000</v>
      </c>
      <c r="G13" s="1">
        <f>F13-F12</f>
        <v>172000</v>
      </c>
      <c r="H13" s="3">
        <f>G13/F10</f>
        <v>0.43</v>
      </c>
      <c r="I13" s="1"/>
      <c r="J13" s="1"/>
      <c r="K13" s="1"/>
      <c r="L13" s="1"/>
      <c r="M13" s="1">
        <v>3060000</v>
      </c>
      <c r="N13" s="1">
        <f>M13-M12</f>
        <v>170000</v>
      </c>
      <c r="O13" s="3">
        <f>N13/M10</f>
        <v>6.093189964157706E-2</v>
      </c>
      <c r="P13" s="1"/>
      <c r="Q13" s="1"/>
      <c r="R13" s="1"/>
      <c r="S13" s="1"/>
      <c r="T13" s="1">
        <v>12300000</v>
      </c>
      <c r="U13" s="1">
        <f>T13-T12</f>
        <v>100000</v>
      </c>
      <c r="V13" s="3">
        <f>U13/T10</f>
        <v>8.3333333333333332E-3</v>
      </c>
    </row>
    <row r="14" spans="1:25" x14ac:dyDescent="0.25">
      <c r="A14" t="s">
        <v>23</v>
      </c>
      <c r="F14" s="1">
        <v>960000</v>
      </c>
      <c r="G14" s="1">
        <f>F14-F13</f>
        <v>200000</v>
      </c>
      <c r="H14" s="3">
        <f>G14/F11</f>
        <v>0.42462845010615713</v>
      </c>
      <c r="I14" s="1">
        <f>F14/M14</f>
        <v>0.29813664596273293</v>
      </c>
      <c r="J14" s="1"/>
      <c r="K14" s="1"/>
      <c r="L14" s="1"/>
      <c r="M14" s="1">
        <v>3220000</v>
      </c>
      <c r="N14" s="1">
        <f>M14-M13</f>
        <v>160000</v>
      </c>
      <c r="O14" s="3">
        <f>N14/M11</f>
        <v>5.7347670250896057E-2</v>
      </c>
      <c r="P14" s="1"/>
      <c r="Q14" s="1"/>
      <c r="R14" s="1"/>
      <c r="S14" s="1"/>
      <c r="T14" s="1">
        <v>12500000</v>
      </c>
      <c r="U14" s="1">
        <f>T14-T13</f>
        <v>200000</v>
      </c>
      <c r="V14" s="3">
        <f>U14/T11</f>
        <v>1.6528925619834711E-2</v>
      </c>
    </row>
    <row r="15" spans="1:25" ht="15.75" thickBot="1" x14ac:dyDescent="0.3">
      <c r="F15" s="1"/>
      <c r="G15" s="1"/>
      <c r="H15" s="3"/>
      <c r="I15" s="1"/>
      <c r="J15" s="1"/>
      <c r="K15" s="1"/>
      <c r="L15" s="1"/>
      <c r="M15" s="1"/>
      <c r="N15" s="1"/>
      <c r="O15" s="3"/>
      <c r="P15" s="1"/>
      <c r="Q15" s="1"/>
      <c r="R15" s="1"/>
      <c r="S15" s="1"/>
      <c r="T15" s="1"/>
      <c r="U15" s="1"/>
      <c r="V15" s="3"/>
    </row>
    <row r="16" spans="1:25" ht="15.75" thickBot="1" x14ac:dyDescent="0.3">
      <c r="A16" s="10" t="s">
        <v>24</v>
      </c>
      <c r="C16" t="s">
        <v>0</v>
      </c>
      <c r="D16" t="s">
        <v>1</v>
      </c>
      <c r="E16" t="s">
        <v>1</v>
      </c>
      <c r="F16" s="1"/>
      <c r="G16" s="1"/>
      <c r="H16" s="3"/>
      <c r="I16" s="1"/>
      <c r="J16" s="1"/>
      <c r="K16" s="1"/>
      <c r="L16" s="1"/>
      <c r="M16" s="1"/>
      <c r="N16" s="1"/>
      <c r="O16" s="3"/>
      <c r="P16" s="1"/>
      <c r="Q16" s="1"/>
      <c r="R16" s="1"/>
      <c r="S16" s="1"/>
      <c r="T16" s="1"/>
      <c r="U16" s="1"/>
      <c r="V16" s="3"/>
    </row>
    <row r="17" spans="1:24" x14ac:dyDescent="0.25">
      <c r="A17" t="s">
        <v>25</v>
      </c>
      <c r="F17" s="1">
        <v>128000</v>
      </c>
      <c r="G17" s="1"/>
      <c r="H17" s="3"/>
      <c r="I17" s="1">
        <f>F17/M17</f>
        <v>5.4008438818565402E-2</v>
      </c>
      <c r="J17" s="1"/>
      <c r="K17" s="1"/>
      <c r="L17" s="1"/>
      <c r="M17" s="1">
        <v>2370000</v>
      </c>
      <c r="N17" s="1"/>
      <c r="O17" s="3"/>
      <c r="P17" s="1"/>
      <c r="Q17" s="1"/>
      <c r="R17" s="1"/>
      <c r="S17" s="1"/>
      <c r="T17" s="1">
        <v>11700000</v>
      </c>
      <c r="U17" s="1"/>
      <c r="V17" s="3"/>
      <c r="X17" s="1"/>
    </row>
    <row r="18" spans="1:24" x14ac:dyDescent="0.25">
      <c r="A18" t="s">
        <v>26</v>
      </c>
      <c r="D18" s="1"/>
      <c r="F18" s="1">
        <v>675000</v>
      </c>
      <c r="G18" s="1">
        <f>F18-F17</f>
        <v>547000</v>
      </c>
      <c r="H18" s="3">
        <f>F17/G18</f>
        <v>0.2340036563071298</v>
      </c>
      <c r="I18" s="1">
        <f>F18/M18</f>
        <v>0.23156089193825044</v>
      </c>
      <c r="J18" s="1"/>
      <c r="K18" s="1"/>
      <c r="L18" s="1"/>
      <c r="M18" s="1">
        <v>2915000</v>
      </c>
      <c r="N18" s="1">
        <f>M18-M17</f>
        <v>545000</v>
      </c>
      <c r="O18" s="3">
        <f>N18/M17</f>
        <v>0.22995780590717299</v>
      </c>
      <c r="P18" s="1"/>
      <c r="Q18" s="1"/>
      <c r="R18" s="1"/>
      <c r="S18" s="1"/>
      <c r="T18" s="1">
        <v>12245000</v>
      </c>
      <c r="U18" s="1">
        <f>T18-T17</f>
        <v>545000</v>
      </c>
      <c r="V18" s="3">
        <f>U18/T17</f>
        <v>4.6581196581196582E-2</v>
      </c>
    </row>
    <row r="19" spans="1:24" ht="15.75" thickBot="1" x14ac:dyDescent="0.3">
      <c r="D19" s="1"/>
      <c r="F19" s="1"/>
      <c r="G19" s="1"/>
      <c r="H19" s="3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3"/>
    </row>
    <row r="20" spans="1:24" ht="15.75" thickBot="1" x14ac:dyDescent="0.3">
      <c r="A20" s="10" t="s">
        <v>27</v>
      </c>
      <c r="F20" s="1"/>
      <c r="G20" s="1"/>
      <c r="H20" s="3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3"/>
    </row>
    <row r="21" spans="1:24" x14ac:dyDescent="0.25">
      <c r="A21" t="s">
        <v>28</v>
      </c>
      <c r="F21" s="1"/>
      <c r="G21" s="1"/>
      <c r="H21" s="3"/>
      <c r="I21" s="1"/>
      <c r="J21" s="1"/>
      <c r="K21" s="1"/>
      <c r="L21" s="1"/>
      <c r="M21" s="1"/>
      <c r="N21" s="1"/>
      <c r="O21" s="3"/>
      <c r="P21" s="1"/>
      <c r="Q21" s="1"/>
      <c r="R21" s="1"/>
      <c r="S21" s="1"/>
      <c r="T21" s="1"/>
      <c r="U21" s="1"/>
      <c r="V21" s="3"/>
    </row>
    <row r="22" spans="1:24" x14ac:dyDescent="0.25">
      <c r="A22" t="s">
        <v>29</v>
      </c>
      <c r="B22" t="s">
        <v>30</v>
      </c>
      <c r="F22" s="1">
        <v>97000</v>
      </c>
      <c r="G22" s="1"/>
      <c r="H22" s="3"/>
      <c r="I22" s="1"/>
      <c r="J22" s="1"/>
      <c r="K22" s="1"/>
      <c r="L22" s="1"/>
      <c r="M22" s="1">
        <v>227000</v>
      </c>
      <c r="N22" s="1"/>
      <c r="O22" s="3"/>
      <c r="P22" s="1"/>
      <c r="Q22" s="1"/>
      <c r="R22" s="1"/>
      <c r="S22" s="1"/>
      <c r="T22" s="1">
        <v>11700000</v>
      </c>
      <c r="U22" s="1"/>
      <c r="V22" s="3"/>
    </row>
    <row r="23" spans="1:24" x14ac:dyDescent="0.25">
      <c r="F23" s="1"/>
      <c r="G23" s="1"/>
      <c r="H23" s="3"/>
      <c r="I23" s="1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  <c r="U23" s="1"/>
      <c r="V23" s="3"/>
    </row>
    <row r="24" spans="1:24" x14ac:dyDescent="0.25">
      <c r="A24" t="s">
        <v>31</v>
      </c>
      <c r="F24" s="1">
        <v>735000</v>
      </c>
      <c r="G24" s="1"/>
      <c r="H24" s="3"/>
      <c r="I24" s="1"/>
      <c r="J24" s="1"/>
      <c r="K24" s="1"/>
      <c r="L24" s="1"/>
      <c r="M24" s="1">
        <v>2630000</v>
      </c>
      <c r="N24" s="1"/>
      <c r="O24" s="3"/>
      <c r="P24" s="1"/>
      <c r="Q24" s="1"/>
      <c r="R24" s="1"/>
      <c r="S24" s="1"/>
      <c r="T24" s="1">
        <v>12300000</v>
      </c>
      <c r="U24" s="1"/>
      <c r="V24" s="3"/>
    </row>
    <row r="25" spans="1:24" x14ac:dyDescent="0.25">
      <c r="A25" s="2" t="s">
        <v>32</v>
      </c>
      <c r="F25" s="1">
        <v>1100000</v>
      </c>
      <c r="G25" s="1">
        <f>F25-F24</f>
        <v>365000</v>
      </c>
      <c r="H25" s="3">
        <f>G25/F24</f>
        <v>0.49659863945578231</v>
      </c>
      <c r="I25" s="1">
        <f>F25/M25</f>
        <v>0.37542662116040953</v>
      </c>
      <c r="J25" s="1"/>
      <c r="K25" s="1"/>
      <c r="L25" s="1"/>
      <c r="M25" s="1">
        <v>2930000</v>
      </c>
      <c r="N25" s="1">
        <f>M25-M24</f>
        <v>300000</v>
      </c>
      <c r="O25" s="3">
        <f>N25/M24</f>
        <v>0.11406844106463879</v>
      </c>
      <c r="P25" s="1"/>
      <c r="Q25" s="1"/>
      <c r="R25" s="1"/>
      <c r="S25" s="1"/>
      <c r="T25" s="1">
        <v>12600000</v>
      </c>
      <c r="U25" s="1">
        <f>T25-T24</f>
        <v>300000</v>
      </c>
      <c r="V25" s="3">
        <f>U25/M24</f>
        <v>0.11406844106463879</v>
      </c>
    </row>
    <row r="26" spans="1:24" x14ac:dyDescent="0.25">
      <c r="F26" s="1"/>
      <c r="G26" s="1"/>
      <c r="H26" s="3"/>
      <c r="I26" s="1"/>
      <c r="J26" s="1"/>
      <c r="K26" s="1"/>
      <c r="L26" s="1"/>
      <c r="M26" s="1"/>
      <c r="N26" s="1"/>
      <c r="O26" s="3"/>
      <c r="P26" s="1"/>
      <c r="Q26" s="1"/>
      <c r="R26" s="1"/>
      <c r="S26" s="1"/>
      <c r="T26" s="1"/>
      <c r="U26" s="1"/>
      <c r="V26" s="3"/>
    </row>
    <row r="27" spans="1:24" x14ac:dyDescent="0.25">
      <c r="A27" s="5" t="s">
        <v>33</v>
      </c>
      <c r="F27" s="1"/>
      <c r="G27" s="1"/>
      <c r="H27" s="3"/>
      <c r="I27" s="1"/>
      <c r="J27" s="1"/>
      <c r="K27" s="1"/>
      <c r="L27" s="1"/>
      <c r="M27" s="1"/>
      <c r="N27" s="1"/>
      <c r="O27" s="3"/>
      <c r="P27" s="1"/>
      <c r="Q27" s="1"/>
      <c r="R27" s="1"/>
      <c r="S27" s="1"/>
      <c r="T27" s="1"/>
      <c r="U27" s="1"/>
      <c r="V27" s="3"/>
    </row>
    <row r="28" spans="1:24" x14ac:dyDescent="0.25">
      <c r="A28" t="s">
        <v>34</v>
      </c>
      <c r="F28" s="1"/>
      <c r="G28" s="1"/>
      <c r="H28" s="3"/>
      <c r="I28" s="1"/>
      <c r="J28" s="1"/>
      <c r="K28" s="1"/>
      <c r="L28" s="1"/>
      <c r="M28" s="1"/>
      <c r="N28" s="1"/>
      <c r="O28" s="3"/>
      <c r="P28" s="1"/>
      <c r="Q28" s="1"/>
      <c r="R28" s="1"/>
      <c r="S28" s="1"/>
      <c r="T28" s="1"/>
      <c r="U28" s="1"/>
      <c r="V28" s="3"/>
    </row>
    <row r="29" spans="1:24" x14ac:dyDescent="0.25">
      <c r="A29" t="s">
        <v>18</v>
      </c>
      <c r="B29" t="s">
        <v>30</v>
      </c>
      <c r="F29" s="1">
        <v>549000</v>
      </c>
      <c r="G29" s="1"/>
      <c r="H29" s="3"/>
      <c r="I29" s="3"/>
      <c r="J29" s="1"/>
      <c r="K29" s="1"/>
      <c r="L29" s="1"/>
      <c r="M29" s="1">
        <v>1490000</v>
      </c>
      <c r="N29" s="1"/>
      <c r="O29" s="3"/>
      <c r="Q29" s="1"/>
      <c r="R29" s="1"/>
      <c r="S29" s="1"/>
      <c r="T29" s="1">
        <v>11600000</v>
      </c>
      <c r="U29" s="1"/>
      <c r="V29" s="3"/>
    </row>
    <row r="30" spans="1:24" x14ac:dyDescent="0.25">
      <c r="A30" t="s">
        <v>35</v>
      </c>
      <c r="F30" s="1">
        <v>967000</v>
      </c>
      <c r="G30" s="1">
        <f>F30-F29</f>
        <v>418000</v>
      </c>
      <c r="H30" s="3">
        <f>G30/F29</f>
        <v>0.76138433515482695</v>
      </c>
      <c r="I30" s="1">
        <f>F30/M30</f>
        <v>0.52554347826086956</v>
      </c>
      <c r="J30" s="1"/>
      <c r="K30" s="1"/>
      <c r="L30" s="1"/>
      <c r="M30" s="1">
        <v>1840000</v>
      </c>
      <c r="N30" s="1">
        <f>M30-M29</f>
        <v>350000</v>
      </c>
      <c r="O30" s="3">
        <f>N30/M29</f>
        <v>0.2348993288590604</v>
      </c>
      <c r="P30" s="1"/>
      <c r="Q30" s="1"/>
      <c r="R30" s="1"/>
      <c r="S30" s="1"/>
      <c r="T30" s="1">
        <v>12000000</v>
      </c>
      <c r="U30" s="1">
        <f>T30-T29</f>
        <v>400000</v>
      </c>
      <c r="V30" s="3">
        <f>U30/T29</f>
        <v>3.4482758620689655E-2</v>
      </c>
    </row>
    <row r="31" spans="1:24" x14ac:dyDescent="0.25">
      <c r="F31" s="1"/>
      <c r="G31" s="1"/>
      <c r="H31" s="3"/>
      <c r="I31" s="1"/>
      <c r="J31" s="1"/>
      <c r="K31" s="1"/>
      <c r="L31" s="1"/>
      <c r="M31" s="1"/>
      <c r="N31" s="1"/>
      <c r="O31" s="3"/>
      <c r="P31" s="1"/>
      <c r="Q31" s="1"/>
      <c r="R31" s="1"/>
      <c r="S31" s="1"/>
      <c r="T31" s="1"/>
      <c r="U31" s="1"/>
      <c r="V31" s="3"/>
    </row>
    <row r="32" spans="1:24" x14ac:dyDescent="0.25">
      <c r="F32" s="1"/>
      <c r="G32" s="1"/>
      <c r="H32" s="3"/>
      <c r="I32" s="1"/>
      <c r="J32" s="1"/>
      <c r="K32" s="1"/>
      <c r="L32" s="1"/>
      <c r="M32" s="1"/>
      <c r="N32" s="1"/>
      <c r="O32" s="3"/>
      <c r="P32" s="1"/>
      <c r="Q32" s="1"/>
      <c r="R32" s="1"/>
      <c r="S32" s="1"/>
      <c r="T32" s="1"/>
      <c r="U32" s="1"/>
      <c r="V32" s="3"/>
    </row>
    <row r="33" spans="1:25" x14ac:dyDescent="0.25">
      <c r="A33" s="4" t="s">
        <v>38</v>
      </c>
      <c r="F33" s="1"/>
      <c r="G33" s="1"/>
      <c r="H33" s="3"/>
      <c r="I33" s="1"/>
      <c r="J33" s="1"/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  <c r="V33" s="3"/>
    </row>
    <row r="34" spans="1:25" x14ac:dyDescent="0.25">
      <c r="A34" t="s">
        <v>18</v>
      </c>
      <c r="B34" t="s">
        <v>40</v>
      </c>
      <c r="F34" s="1">
        <v>915000</v>
      </c>
      <c r="G34" s="1"/>
      <c r="H34" s="3"/>
      <c r="I34" s="1"/>
      <c r="J34" s="1"/>
      <c r="K34" s="1"/>
      <c r="L34" s="1"/>
      <c r="M34" s="1">
        <v>1400000</v>
      </c>
      <c r="N34" s="1"/>
      <c r="O34" s="1"/>
      <c r="P34" s="1"/>
      <c r="Q34" s="1"/>
      <c r="R34" s="1"/>
      <c r="S34" s="1"/>
      <c r="T34" s="1">
        <v>11800000</v>
      </c>
      <c r="U34" s="1"/>
      <c r="V34" s="3"/>
      <c r="X34" t="s">
        <v>41</v>
      </c>
    </row>
    <row r="35" spans="1:25" x14ac:dyDescent="0.25"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3"/>
    </row>
    <row r="36" spans="1:25" x14ac:dyDescent="0.25">
      <c r="A36" t="s">
        <v>42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  <c r="Q36" s="1"/>
      <c r="R36" s="1"/>
      <c r="S36" s="1"/>
      <c r="T36" s="1"/>
      <c r="U36" s="1"/>
      <c r="V36" s="3"/>
    </row>
    <row r="37" spans="1:25" x14ac:dyDescent="0.25">
      <c r="A37" t="s">
        <v>39</v>
      </c>
      <c r="B37" t="s">
        <v>43</v>
      </c>
      <c r="F37" s="1">
        <v>153000</v>
      </c>
      <c r="G37" s="1"/>
      <c r="H37" s="1"/>
      <c r="I37" s="1">
        <f>F37/M37</f>
        <v>0.24094488188976379</v>
      </c>
      <c r="J37" s="1"/>
      <c r="K37" s="1"/>
      <c r="L37" s="1"/>
      <c r="M37" s="1">
        <v>635000</v>
      </c>
      <c r="N37" s="1"/>
      <c r="O37" s="1"/>
      <c r="P37" s="1"/>
      <c r="Q37" s="1"/>
      <c r="R37" s="1"/>
      <c r="S37" s="1"/>
      <c r="T37" s="1">
        <v>11000000</v>
      </c>
      <c r="U37" s="1"/>
      <c r="V37" s="1"/>
      <c r="Y37" s="1">
        <v>45300</v>
      </c>
    </row>
    <row r="38" spans="1:25" x14ac:dyDescent="0.25">
      <c r="A38" t="s">
        <v>45</v>
      </c>
      <c r="F38" s="1">
        <v>560000</v>
      </c>
      <c r="G38" s="1">
        <f>F38-F37</f>
        <v>407000</v>
      </c>
      <c r="H38" s="3">
        <f>G38/F37</f>
        <v>2.6601307189542482</v>
      </c>
      <c r="I38" s="1"/>
      <c r="J38" s="1"/>
      <c r="K38" s="1"/>
      <c r="L38" s="1"/>
      <c r="M38" s="1">
        <v>958000</v>
      </c>
      <c r="N38" s="1">
        <f>M38-M37</f>
        <v>323000</v>
      </c>
      <c r="O38" s="3">
        <f>N38/M37</f>
        <v>0.50866141732283465</v>
      </c>
      <c r="P38" s="1"/>
      <c r="Q38" s="1"/>
      <c r="R38" s="1"/>
      <c r="S38" s="1"/>
      <c r="T38" s="1">
        <v>11400000</v>
      </c>
      <c r="U38" s="1">
        <f>T38-T37</f>
        <v>400000</v>
      </c>
      <c r="V38" s="3">
        <f>U38/T37</f>
        <v>3.6363636363636362E-2</v>
      </c>
      <c r="Y38" s="1">
        <v>47000</v>
      </c>
    </row>
    <row r="39" spans="1:25" x14ac:dyDescent="0.25">
      <c r="A39" t="s">
        <v>46</v>
      </c>
      <c r="F39" s="1">
        <v>928000</v>
      </c>
      <c r="G39" s="1"/>
      <c r="H39" s="1"/>
      <c r="I39" s="1"/>
      <c r="J39" s="1"/>
      <c r="K39" s="1"/>
      <c r="L39" s="1"/>
      <c r="M39" s="1">
        <v>1240000</v>
      </c>
      <c r="N39" s="1"/>
      <c r="O39" s="1"/>
      <c r="P39" s="1"/>
      <c r="Q39" s="1"/>
      <c r="R39" s="1"/>
      <c r="S39" s="1"/>
      <c r="T39" s="1">
        <v>11700000</v>
      </c>
      <c r="U39" s="1"/>
      <c r="V39" s="3"/>
    </row>
    <row r="40" spans="1:25" x14ac:dyDescent="0.25">
      <c r="A40" t="s">
        <v>44</v>
      </c>
      <c r="F40" s="1">
        <v>1050000</v>
      </c>
      <c r="G40" s="1">
        <f>F40-F37</f>
        <v>897000</v>
      </c>
      <c r="H40" s="3">
        <f>G40/F37</f>
        <v>5.8627450980392153</v>
      </c>
      <c r="I40" s="1"/>
      <c r="J40" s="1"/>
      <c r="K40" s="1"/>
      <c r="L40" s="1"/>
      <c r="M40" s="1">
        <v>1330000</v>
      </c>
      <c r="N40" s="1">
        <f>M40-M37</f>
        <v>695000</v>
      </c>
      <c r="O40" s="3">
        <f>N40/M37</f>
        <v>1.094488188976378</v>
      </c>
      <c r="P40" s="1"/>
      <c r="Q40" s="1"/>
      <c r="R40" s="1"/>
      <c r="S40" s="1"/>
      <c r="T40" s="1">
        <v>11800000</v>
      </c>
      <c r="U40" s="1">
        <f>T40-T37</f>
        <v>800000</v>
      </c>
      <c r="V40" s="3">
        <f>U40/T37</f>
        <v>7.2727272727272724E-2</v>
      </c>
    </row>
    <row r="41" spans="1:25" x14ac:dyDescent="0.25">
      <c r="A41" t="s">
        <v>47</v>
      </c>
      <c r="F41" s="1">
        <v>1300000</v>
      </c>
      <c r="G41" s="1">
        <f>F41-F37</f>
        <v>1147000</v>
      </c>
      <c r="H41" s="3">
        <f>G41/F37</f>
        <v>7.4967320261437909</v>
      </c>
      <c r="I41" s="1">
        <f>F41/M41</f>
        <v>0.8441558441558441</v>
      </c>
      <c r="J41" s="1"/>
      <c r="K41" s="1"/>
      <c r="L41" s="1"/>
      <c r="M41" s="1">
        <v>1540000</v>
      </c>
      <c r="N41" s="1">
        <f>M41-M37</f>
        <v>905000</v>
      </c>
      <c r="O41" s="3">
        <f>N41/M37</f>
        <v>1.4251968503937007</v>
      </c>
      <c r="P41" s="1"/>
      <c r="Q41" s="1"/>
      <c r="R41" s="1"/>
      <c r="S41" s="1"/>
      <c r="T41" s="1">
        <v>12000000</v>
      </c>
      <c r="U41" s="1">
        <f>T41-T37</f>
        <v>1000000</v>
      </c>
      <c r="V41" s="3">
        <f>U41/T37</f>
        <v>9.0909090909090912E-2</v>
      </c>
    </row>
    <row r="42" spans="1:25" ht="15.75" thickBot="1" x14ac:dyDescent="0.3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5" ht="15.75" thickBot="1" x14ac:dyDescent="0.3">
      <c r="A43" s="10" t="s">
        <v>48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Y43" t="s">
        <v>49</v>
      </c>
    </row>
    <row r="44" spans="1:25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5" x14ac:dyDescent="0.25">
      <c r="A45" t="s">
        <v>18</v>
      </c>
      <c r="B45" t="s">
        <v>43</v>
      </c>
      <c r="F45" s="1">
        <v>89500</v>
      </c>
      <c r="G45" s="1"/>
      <c r="H45" s="1"/>
      <c r="I45" s="1">
        <f>F45/M45</f>
        <v>0.27538461538461539</v>
      </c>
      <c r="J45" s="1"/>
      <c r="K45" s="1"/>
      <c r="L45" s="1"/>
      <c r="M45" s="1">
        <v>325000</v>
      </c>
      <c r="N45" s="1"/>
      <c r="O45" s="1"/>
      <c r="P45" s="1"/>
      <c r="Q45" s="1"/>
      <c r="R45" s="1"/>
      <c r="S45" s="1"/>
      <c r="T45" s="1">
        <v>10800000</v>
      </c>
      <c r="U45" s="1"/>
      <c r="V45" s="1"/>
    </row>
    <row r="46" spans="1:25" x14ac:dyDescent="0.25">
      <c r="A46" t="s">
        <v>46</v>
      </c>
      <c r="F46" s="1">
        <v>505000</v>
      </c>
      <c r="G46" s="1">
        <f>F46-F45</f>
        <v>415500</v>
      </c>
      <c r="H46" s="3">
        <f>G46/F45</f>
        <v>4.6424581005586596</v>
      </c>
      <c r="I46" s="1"/>
      <c r="J46" s="1"/>
      <c r="K46" s="1"/>
      <c r="L46" s="1"/>
      <c r="M46" s="1">
        <v>639000</v>
      </c>
      <c r="N46" s="1">
        <f>M46-M45</f>
        <v>314000</v>
      </c>
      <c r="O46" s="3">
        <f>N46/M45</f>
        <v>0.96615384615384614</v>
      </c>
      <c r="P46" s="1"/>
      <c r="Q46" s="1"/>
      <c r="R46" s="1"/>
      <c r="S46" s="1"/>
      <c r="T46" s="1">
        <v>11200000</v>
      </c>
      <c r="U46" s="1">
        <f>T46-T45</f>
        <v>400000</v>
      </c>
      <c r="V46" s="1">
        <f>U46/T45</f>
        <v>3.7037037037037035E-2</v>
      </c>
      <c r="Y46" t="s">
        <v>50</v>
      </c>
    </row>
    <row r="47" spans="1:25" x14ac:dyDescent="0.25">
      <c r="A47" t="s">
        <v>51</v>
      </c>
      <c r="F47" s="1">
        <v>1130000</v>
      </c>
      <c r="G47" s="1">
        <f>F47-F45</f>
        <v>1040500</v>
      </c>
      <c r="H47" s="1"/>
      <c r="I47" s="1">
        <f>F47/M47</f>
        <v>1.036697247706422</v>
      </c>
      <c r="J47" s="1"/>
      <c r="K47" s="1"/>
      <c r="L47" s="1"/>
      <c r="M47" s="1">
        <v>1090000</v>
      </c>
      <c r="N47" s="1">
        <f>M47-M45</f>
        <v>765000</v>
      </c>
      <c r="O47" s="1"/>
      <c r="P47" s="1"/>
      <c r="Q47" s="1"/>
      <c r="R47" s="1"/>
      <c r="S47" s="1"/>
      <c r="T47" s="1">
        <v>11700000</v>
      </c>
      <c r="U47" s="1"/>
      <c r="V47" s="1"/>
    </row>
    <row r="48" spans="1:25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5" ht="15.75" thickBot="1" x14ac:dyDescent="0.3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5" ht="15.75" thickBot="1" x14ac:dyDescent="0.3">
      <c r="A50" s="7" t="s">
        <v>52</v>
      </c>
      <c r="B50" s="8"/>
      <c r="C50" s="8"/>
      <c r="D50" s="8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5" ht="15.75" thickBot="1" x14ac:dyDescent="0.3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5" ht="15.75" thickBot="1" x14ac:dyDescent="0.3">
      <c r="A52" s="10" t="s">
        <v>53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5" x14ac:dyDescent="0.25">
      <c r="A53" t="s">
        <v>18</v>
      </c>
      <c r="B53" t="s">
        <v>43</v>
      </c>
      <c r="F53" s="1">
        <v>103000</v>
      </c>
      <c r="G53" s="1"/>
      <c r="H53" s="1"/>
      <c r="I53" s="1">
        <f>F53/M53</f>
        <v>1.4714285714285715</v>
      </c>
      <c r="J53" s="1"/>
      <c r="K53" s="1"/>
      <c r="L53" s="1"/>
      <c r="M53" s="1">
        <v>70000</v>
      </c>
      <c r="N53" s="1"/>
      <c r="O53" s="1"/>
      <c r="P53" s="1"/>
      <c r="Q53" s="1"/>
      <c r="R53" s="1"/>
      <c r="S53" s="1"/>
      <c r="T53" s="1">
        <v>10700000</v>
      </c>
      <c r="U53" s="1"/>
      <c r="V53" s="1"/>
      <c r="Y53" t="s">
        <v>54</v>
      </c>
    </row>
    <row r="54" spans="1:25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5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5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5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5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B35A-B006-4C90-AF79-DF45593576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7259-DE44-4337-84F7-2C1154E8B9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2032-CA86-418D-871F-6DF5D9186BF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Pineda, Paul N@DOT</dc:creator>
  <cp:lastModifiedBy>Pineda, Paul N@DOT</cp:lastModifiedBy>
  <dcterms:created xsi:type="dcterms:W3CDTF">2024-03-01T17:32:50Z</dcterms:created>
  <dcterms:modified xsi:type="dcterms:W3CDTF">2024-03-06T15:49:20Z</dcterms:modified>
</cp:coreProperties>
</file>